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ain_\Downloads\"/>
    </mc:Choice>
  </mc:AlternateContent>
  <xr:revisionPtr revIDLastSave="0" documentId="13_ncr:1_{848753E7-D5FB-494C-93CD-2C6940CC6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計算表" sheetId="1" r:id="rId1"/>
  </sheets>
  <definedNames>
    <definedName name="_xlnm.Print_Titles" localSheetId="0">給与計算表!$16:$17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H38" i="1"/>
  <c r="G38" i="1"/>
  <c r="F38" i="1"/>
  <c r="E38" i="1"/>
  <c r="N37" i="1"/>
  <c r="M37" i="1"/>
  <c r="L37" i="1"/>
  <c r="K37" i="1"/>
  <c r="J37" i="1"/>
  <c r="O37" i="1" s="1"/>
  <c r="I37" i="1"/>
  <c r="P37" i="1" s="1"/>
  <c r="I36" i="1"/>
  <c r="N35" i="1"/>
  <c r="M35" i="1"/>
  <c r="L35" i="1"/>
  <c r="K35" i="1"/>
  <c r="J35" i="1"/>
  <c r="O35" i="1" s="1"/>
  <c r="P35" i="1" s="1"/>
  <c r="I35" i="1"/>
  <c r="I34" i="1"/>
  <c r="N33" i="1"/>
  <c r="I33" i="1"/>
  <c r="M33" i="1" s="1"/>
  <c r="N32" i="1"/>
  <c r="M32" i="1"/>
  <c r="L32" i="1"/>
  <c r="K32" i="1"/>
  <c r="J32" i="1"/>
  <c r="O32" i="1" s="1"/>
  <c r="P32" i="1" s="1"/>
  <c r="I32" i="1"/>
  <c r="I31" i="1"/>
  <c r="N30" i="1"/>
  <c r="I30" i="1"/>
  <c r="M30" i="1" s="1"/>
  <c r="N29" i="1"/>
  <c r="M29" i="1"/>
  <c r="L29" i="1"/>
  <c r="K29" i="1"/>
  <c r="J29" i="1"/>
  <c r="O29" i="1" s="1"/>
  <c r="P29" i="1" s="1"/>
  <c r="I29" i="1"/>
  <c r="I28" i="1"/>
  <c r="N27" i="1"/>
  <c r="I27" i="1"/>
  <c r="M27" i="1" s="1"/>
  <c r="N26" i="1"/>
  <c r="M26" i="1"/>
  <c r="L26" i="1"/>
  <c r="K26" i="1"/>
  <c r="J26" i="1"/>
  <c r="O26" i="1" s="1"/>
  <c r="P26" i="1" s="1"/>
  <c r="I26" i="1"/>
  <c r="I25" i="1"/>
  <c r="N24" i="1"/>
  <c r="I24" i="1"/>
  <c r="M24" i="1" s="1"/>
  <c r="N23" i="1"/>
  <c r="M23" i="1"/>
  <c r="L23" i="1"/>
  <c r="K23" i="1"/>
  <c r="J23" i="1"/>
  <c r="O23" i="1" s="1"/>
  <c r="P23" i="1" s="1"/>
  <c r="I23" i="1"/>
  <c r="I22" i="1"/>
  <c r="N21" i="1"/>
  <c r="I21" i="1"/>
  <c r="M21" i="1" s="1"/>
  <c r="N20" i="1"/>
  <c r="M20" i="1"/>
  <c r="L20" i="1"/>
  <c r="K20" i="1"/>
  <c r="J20" i="1"/>
  <c r="O20" i="1" s="1"/>
  <c r="P20" i="1" s="1"/>
  <c r="I20" i="1"/>
  <c r="I19" i="1"/>
  <c r="N18" i="1"/>
  <c r="I18" i="1"/>
  <c r="I38" i="1" s="1"/>
  <c r="M41" i="1" l="1"/>
  <c r="A41" i="1"/>
  <c r="K22" i="1"/>
  <c r="K25" i="1"/>
  <c r="L19" i="1"/>
  <c r="L31" i="1"/>
  <c r="M19" i="1"/>
  <c r="M22" i="1"/>
  <c r="M25" i="1"/>
  <c r="M28" i="1"/>
  <c r="N19" i="1"/>
  <c r="N38" i="1" s="1"/>
  <c r="J21" i="1"/>
  <c r="N22" i="1"/>
  <c r="J24" i="1"/>
  <c r="O24" i="1" s="1"/>
  <c r="P24" i="1" s="1"/>
  <c r="J27" i="1"/>
  <c r="O27" i="1" s="1"/>
  <c r="P27" i="1" s="1"/>
  <c r="N28" i="1"/>
  <c r="J30" i="1"/>
  <c r="N31" i="1"/>
  <c r="J33" i="1"/>
  <c r="N34" i="1"/>
  <c r="J36" i="1"/>
  <c r="K19" i="1"/>
  <c r="L25" i="1"/>
  <c r="J18" i="1"/>
  <c r="J19" i="1"/>
  <c r="O19" i="1" s="1"/>
  <c r="P19" i="1" s="1"/>
  <c r="J22" i="1"/>
  <c r="J25" i="1"/>
  <c r="J28" i="1"/>
  <c r="O28" i="1" s="1"/>
  <c r="P28" i="1" s="1"/>
  <c r="J31" i="1"/>
  <c r="J34" i="1"/>
  <c r="K28" i="1"/>
  <c r="K31" i="1"/>
  <c r="K34" i="1"/>
  <c r="L22" i="1"/>
  <c r="L28" i="1"/>
  <c r="L34" i="1"/>
  <c r="M31" i="1"/>
  <c r="M34" i="1"/>
  <c r="N25" i="1"/>
  <c r="K18" i="1"/>
  <c r="K38" i="1" s="1"/>
  <c r="K21" i="1"/>
  <c r="K24" i="1"/>
  <c r="K27" i="1"/>
  <c r="K30" i="1"/>
  <c r="K33" i="1"/>
  <c r="K36" i="1"/>
  <c r="L18" i="1"/>
  <c r="L21" i="1"/>
  <c r="L24" i="1"/>
  <c r="L27" i="1"/>
  <c r="L30" i="1"/>
  <c r="L33" i="1"/>
  <c r="L36" i="1"/>
  <c r="M18" i="1"/>
  <c r="M36" i="1"/>
  <c r="N36" i="1"/>
  <c r="O25" i="1" l="1"/>
  <c r="P25" i="1" s="1"/>
  <c r="O22" i="1"/>
  <c r="P22" i="1" s="1"/>
  <c r="J38" i="1"/>
  <c r="O18" i="1"/>
  <c r="L38" i="1"/>
  <c r="O36" i="1"/>
  <c r="P36" i="1" s="1"/>
  <c r="O33" i="1"/>
  <c r="P33" i="1" s="1"/>
  <c r="O34" i="1"/>
  <c r="P34" i="1" s="1"/>
  <c r="O21" i="1"/>
  <c r="P21" i="1" s="1"/>
  <c r="M38" i="1"/>
  <c r="O31" i="1"/>
  <c r="P31" i="1" s="1"/>
  <c r="O30" i="1"/>
  <c r="P30" i="1" s="1"/>
  <c r="P18" i="1" l="1"/>
  <c r="P38" i="1" s="1"/>
  <c r="O38" i="1"/>
  <c r="D41" i="1" s="1"/>
  <c r="P41" i="1" l="1"/>
  <c r="G41" i="1"/>
</calcChain>
</file>

<file path=xl/sharedStrings.xml><?xml version="1.0" encoding="utf-8"?>
<sst xmlns="http://schemas.openxmlformats.org/spreadsheetml/2006/main" count="106" uniqueCount="86">
  <si>
    <t>TECH READS®  ×  KYOMEILABS  |  Business Suite — 日本語対応テンプレート</t>
  </si>
  <si>
    <t>Issued by: Qualitex Trading LLC</t>
  </si>
  <si>
    <t>給　与　計　算　表</t>
  </si>
  <si>
    <t>Payroll Calculation Sheet  |  社会保険・所得税 自動計算対応</t>
  </si>
  <si>
    <t>管理番号</t>
  </si>
  <si>
    <t>KY-TR-KL-2026-06</t>
  </si>
  <si>
    <t>会社名</t>
  </si>
  <si>
    <t>Qualitex Trading LLC</t>
  </si>
  <si>
    <t>作成日</t>
  </si>
  <si>
    <t>2026年06月08日</t>
  </si>
  <si>
    <t>対象年月</t>
  </si>
  <si>
    <t>2026年06月分</t>
  </si>
  <si>
    <t>部署</t>
  </si>
  <si>
    <t>担当者</t>
  </si>
  <si>
    <t>改訂番号</t>
  </si>
  <si>
    <t>Rev. 1.0</t>
  </si>
  <si>
    <t>給与締日</t>
  </si>
  <si>
    <t>毎月末日</t>
  </si>
  <si>
    <t>支払日</t>
  </si>
  <si>
    <t>翌月25日</t>
  </si>
  <si>
    <t>従業員数</t>
  </si>
  <si>
    <t>適用年度</t>
  </si>
  <si>
    <t>2026年度</t>
  </si>
  <si>
    <t>通貨</t>
  </si>
  <si>
    <t>日本円 (JPY ¥)</t>
  </si>
  <si>
    <t>備考</t>
  </si>
  <si>
    <t>TECH READS® × KYOMEILABS Business Suite  |  © 2026 Qualitex Trading LLC. All Rights Reserved.  |  本テンプレートは日本の中小企業向けに無料提供されています。</t>
  </si>
  <si>
    <t>承　認　欄  /  Approval Stamps</t>
  </si>
  <si>
    <t>担　当</t>
  </si>
  <si>
    <t>係　長</t>
  </si>
  <si>
    <t>課　長</t>
  </si>
  <si>
    <t>部　長</t>
  </si>
  <si>
    <t>取締役</t>
  </si>
  <si>
    <t>社　長</t>
  </si>
  <si>
    <t>印</t>
  </si>
  <si>
    <t>氏名：</t>
  </si>
  <si>
    <t>日付：</t>
  </si>
  <si>
    <t>【控除率】健康保険: 9.98%（折半）| 厚生年金: 18.3%（折半）| 雇用保険: 0.6% | 所得税: 概算5% | 住民税: 概算10%  ※実際の税率は税務署・社労士にご確認ください</t>
  </si>
  <si>
    <t>▸  給与明細一覧  /  Payroll Details</t>
  </si>
  <si>
    <t>No.</t>
  </si>
  <si>
    <t>氏名
Name</t>
  </si>
  <si>
    <t>部署
Dept.</t>
  </si>
  <si>
    <t>雇用形態
Type</t>
  </si>
  <si>
    <t>支　給　額  /  Gross Pay</t>
  </si>
  <si>
    <t>控　除　額  /  Deductions</t>
  </si>
  <si>
    <t>差引支給額
Net Pay (¥)</t>
  </si>
  <si>
    <t>振込口座
Bank A/C</t>
  </si>
  <si>
    <t>備考
Remarks</t>
  </si>
  <si>
    <t>基本給
Base (¥)</t>
  </si>
  <si>
    <t>役職手当
Allowance</t>
  </si>
  <si>
    <t>残業代
Overtime</t>
  </si>
  <si>
    <t>通勤手当
Commute</t>
  </si>
  <si>
    <t>総支給額
Gross (¥)</t>
  </si>
  <si>
    <t>健康保険
Health Ins.</t>
  </si>
  <si>
    <t>厚生年金
Pension</t>
  </si>
  <si>
    <t>雇用保険
Employ.</t>
  </si>
  <si>
    <t>所得税
Inc. Tax</t>
  </si>
  <si>
    <t>住民税
Res. Tax</t>
  </si>
  <si>
    <t>控除合計
Total Ded.</t>
  </si>
  <si>
    <t>山田 太郎</t>
  </si>
  <si>
    <t>営業部</t>
  </si>
  <si>
    <t>正社員</t>
  </si>
  <si>
    <t>鈴木 花子</t>
  </si>
  <si>
    <t>管理部</t>
  </si>
  <si>
    <t>田中 一郎</t>
  </si>
  <si>
    <t>技術部</t>
  </si>
  <si>
    <t>佐藤 美咲</t>
  </si>
  <si>
    <t>パート</t>
  </si>
  <si>
    <t>伊藤 健二</t>
  </si>
  <si>
    <t>経理部</t>
  </si>
  <si>
    <t>合　計  /  TOTAL</t>
  </si>
  <si>
    <t>総支給合計</t>
  </si>
  <si>
    <t>控除合計</t>
  </si>
  <si>
    <t>差引支給合計</t>
  </si>
  <si>
    <t>平均支給額</t>
  </si>
  <si>
    <t>平均手取り</t>
  </si>
  <si>
    <t>Total Gross</t>
  </si>
  <si>
    <t>Total Deductions</t>
  </si>
  <si>
    <t>Total Net Pay</t>
  </si>
  <si>
    <t>Headcount</t>
  </si>
  <si>
    <t>Avg. Gross</t>
  </si>
  <si>
    <t>Avg. Net Pay</t>
  </si>
  <si>
    <t>▸  備考・特記事項  /  Notes &amp; Remarks</t>
  </si>
  <si>
    <t>給与計算に関する特記事項、調整項目、社会保険の変更点などをご記入ください。
例：田中一郎 — 6月分残業代は別途精算予定。　佐藤美咲 — 7月より正社員登用予定。</t>
  </si>
  <si>
    <t>TECH READS®  ×  KYOMEILABS  |  A Qualitex Trading LLC Initiative</t>
  </si>
  <si>
    <t>© 2026 Qualitex Trading LLC. All Rights Reserved.  |  TECH READS® is a registered trademark of Qualitex Trading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</si>
</sst>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41" x14ac:knownFonts="1">
    <font>
      <sz val="11"/>
      <color theme="1"/>
      <name val="ＭＳ Ｐゴシック"/>
      <family val="2"/>
      <scheme val="minor"/>
    </font>
    <font>
      <b/>
      <sz val="13"/>
      <color rgb="FFFFFFFF"/>
      <name val="Meiryo UI"/>
      <family val="3"/>
      <charset val="128"/>
    </font>
    <font>
      <sz val="10"/>
      <color rgb="FFA78BFA"/>
      <name val="Meiryo UI"/>
      <family val="3"/>
      <charset val="128"/>
    </font>
    <font>
      <b/>
      <sz val="22"/>
      <color rgb="FF0D0D2B"/>
      <name val="Meiryo UI"/>
      <family val="3"/>
      <charset val="128"/>
    </font>
    <font>
      <i/>
      <sz val="9"/>
      <color rgb="FF7C3AED"/>
      <name val="Meiryo UI"/>
      <family val="3"/>
      <charset val="128"/>
    </font>
    <font>
      <b/>
      <sz val="8"/>
      <color rgb="FF5B21B6"/>
      <name val="Meiryo UI"/>
      <family val="3"/>
      <charset val="128"/>
    </font>
    <font>
      <sz val="9"/>
      <color rgb="FF374151"/>
      <name val="Meiryo UI"/>
      <family val="3"/>
      <charset val="128"/>
    </font>
    <font>
      <i/>
      <sz val="8"/>
      <color rgb="FF7C3AED"/>
      <name val="Meiryo UI"/>
      <family val="3"/>
      <charset val="128"/>
    </font>
    <font>
      <b/>
      <sz val="9"/>
      <color rgb="FF5B21B6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sz val="18"/>
      <color rgb="FFDDDDDD"/>
      <name val="Meiryo UI"/>
      <family val="3"/>
      <charset val="128"/>
    </font>
    <font>
      <sz val="8"/>
      <color rgb="FF6B7280"/>
      <name val="Meiryo UI"/>
      <family val="3"/>
      <charset val="128"/>
    </font>
    <font>
      <sz val="8"/>
      <color rgb="FFFFFFFF"/>
      <name val="Meiryo UI"/>
      <family val="3"/>
      <charset val="128"/>
    </font>
    <font>
      <b/>
      <sz val="10"/>
      <color rgb="FF5B21B6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8"/>
      <color rgb="FFFFFFFF"/>
      <name val="Meiryo UI"/>
      <family val="3"/>
      <charset val="128"/>
    </font>
    <font>
      <b/>
      <sz val="9"/>
      <color rgb="FF7C3AED"/>
      <name val="Meiryo UI"/>
      <family val="3"/>
      <charset val="128"/>
    </font>
    <font>
      <sz val="10"/>
      <color rgb="FF374151"/>
      <name val="Meiryo UI"/>
      <family val="3"/>
      <charset val="128"/>
    </font>
    <font>
      <b/>
      <sz val="10"/>
      <color rgb="FF065F46"/>
      <name val="Meiryo UI"/>
      <family val="3"/>
      <charset val="128"/>
    </font>
    <font>
      <sz val="10"/>
      <color rgb="FFDC2626"/>
      <name val="Meiryo UI"/>
      <family val="3"/>
      <charset val="128"/>
    </font>
    <font>
      <b/>
      <sz val="10"/>
      <color rgb="FFDC2626"/>
      <name val="Meiryo UI"/>
      <family val="3"/>
      <charset val="128"/>
    </font>
    <font>
      <b/>
      <sz val="11"/>
      <color rgb="FF5B21B6"/>
      <name val="Meiryo UI"/>
      <family val="3"/>
      <charset val="128"/>
    </font>
    <font>
      <sz val="9"/>
      <color rgb="FF6B7280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065F46"/>
      <name val="Meiryo UI"/>
      <family val="3"/>
      <charset val="128"/>
    </font>
    <font>
      <b/>
      <sz val="11"/>
      <color rgb="FFDC2626"/>
      <name val="Meiryo UI"/>
      <family val="3"/>
      <charset val="128"/>
    </font>
    <font>
      <b/>
      <sz val="12"/>
      <color rgb="FF5B21B6"/>
      <name val="Meiryo UI"/>
      <family val="3"/>
      <charset val="128"/>
    </font>
    <font>
      <b/>
      <sz val="8"/>
      <color rgb="FF065F46"/>
      <name val="Meiryo UI"/>
      <family val="3"/>
      <charset val="128"/>
    </font>
    <font>
      <b/>
      <sz val="13"/>
      <color rgb="FF065F46"/>
      <name val="Meiryo UI"/>
      <family val="3"/>
      <charset val="128"/>
    </font>
    <font>
      <i/>
      <sz val="7"/>
      <color rgb="FF6B7280"/>
      <name val="Meiryo UI"/>
      <family val="3"/>
      <charset val="128"/>
    </font>
    <font>
      <b/>
      <sz val="8"/>
      <color rgb="FFDC2626"/>
      <name val="Meiryo UI"/>
      <family val="3"/>
      <charset val="128"/>
    </font>
    <font>
      <b/>
      <sz val="13"/>
      <color rgb="FFDC2626"/>
      <name val="Meiryo UI"/>
      <family val="3"/>
      <charset val="128"/>
    </font>
    <font>
      <b/>
      <sz val="13"/>
      <color rgb="FF5B21B6"/>
      <name val="Meiryo UI"/>
      <family val="3"/>
      <charset val="128"/>
    </font>
    <font>
      <b/>
      <sz val="8"/>
      <color rgb="FF1D4ED8"/>
      <name val="Meiryo UI"/>
      <family val="3"/>
      <charset val="128"/>
    </font>
    <font>
      <b/>
      <sz val="13"/>
      <color rgb="FF1D4ED8"/>
      <name val="Meiryo UI"/>
      <family val="3"/>
      <charset val="128"/>
    </font>
    <font>
      <b/>
      <sz val="8"/>
      <color rgb="FFB45309"/>
      <name val="Meiryo UI"/>
      <family val="3"/>
      <charset val="128"/>
    </font>
    <font>
      <b/>
      <sz val="13"/>
      <color rgb="FFB45309"/>
      <name val="Meiryo UI"/>
      <family val="3"/>
      <charset val="128"/>
    </font>
    <font>
      <b/>
      <sz val="8"/>
      <color rgb="FF7C3AED"/>
      <name val="Meiryo UI"/>
      <family val="3"/>
      <charset val="128"/>
    </font>
    <font>
      <b/>
      <sz val="13"/>
      <color rgb="FF7C3AED"/>
      <name val="Meiryo UI"/>
      <family val="3"/>
      <charset val="128"/>
    </font>
    <font>
      <sz val="7"/>
      <color rgb="FFA78BFA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D0D2B"/>
      </patternFill>
    </fill>
    <fill>
      <patternFill patternType="solid">
        <fgColor rgb="FFF5F3FF"/>
      </patternFill>
    </fill>
    <fill>
      <patternFill patternType="solid">
        <fgColor rgb="FFF3F0FF"/>
      </patternFill>
    </fill>
    <fill>
      <patternFill patternType="solid">
        <fgColor rgb="FFFFFFFF"/>
      </patternFill>
    </fill>
    <fill>
      <patternFill patternType="solid">
        <fgColor rgb="FFFAF5FF"/>
      </patternFill>
    </fill>
    <fill>
      <patternFill patternType="solid">
        <fgColor rgb="FFEDE9FE"/>
      </patternFill>
    </fill>
    <fill>
      <patternFill patternType="solid">
        <fgColor rgb="FF5B21B6"/>
      </patternFill>
    </fill>
    <fill>
      <patternFill patternType="solid">
        <fgColor rgb="FFFAFAFA"/>
      </patternFill>
    </fill>
    <fill>
      <patternFill patternType="solid">
        <fgColor rgb="FF1E1B4B"/>
      </patternFill>
    </fill>
    <fill>
      <patternFill patternType="solid">
        <fgColor rgb="FF064E3B"/>
      </patternFill>
    </fill>
    <fill>
      <patternFill patternType="solid">
        <fgColor rgb="FF7F1D1D"/>
      </patternFill>
    </fill>
    <fill>
      <patternFill patternType="solid">
        <fgColor rgb="FF065F46"/>
      </patternFill>
    </fill>
    <fill>
      <patternFill patternType="solid">
        <fgColor rgb="FF991B1B"/>
      </patternFill>
    </fill>
    <fill>
      <patternFill patternType="solid">
        <fgColor rgb="FFFDFCFF"/>
      </patternFill>
    </fill>
    <fill>
      <patternFill patternType="solid">
        <fgColor rgb="FFF0FDF4"/>
      </patternFill>
    </fill>
    <fill>
      <patternFill patternType="solid">
        <fgColor rgb="FFD1FAE5"/>
      </patternFill>
    </fill>
    <fill>
      <patternFill patternType="solid">
        <fgColor rgb="FFFFF1F2"/>
      </patternFill>
    </fill>
    <fill>
      <patternFill patternType="solid">
        <fgColor rgb="FFFFE4E6"/>
      </patternFill>
    </fill>
    <fill>
      <patternFill patternType="solid">
        <fgColor rgb="FFDDD6FE"/>
      </patternFill>
    </fill>
    <fill>
      <patternFill patternType="solid">
        <fgColor rgb="FFDBEAFE"/>
      </patternFill>
    </fill>
    <fill>
      <patternFill patternType="solid">
        <fgColor rgb="FFFFFBEB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5B21B6"/>
      </bottom>
      <diagonal/>
    </border>
    <border>
      <left style="thin">
        <color rgb="FFD8B4FE"/>
      </left>
      <right style="thin">
        <color rgb="FFD8B4FE"/>
      </right>
      <top style="thin">
        <color rgb="FFD8B4FE"/>
      </top>
      <bottom style="thin">
        <color rgb="FFD8B4F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4B5FD"/>
      </left>
      <right style="thin">
        <color rgb="FFC4B5FD"/>
      </right>
      <top style="thin">
        <color rgb="FFC4B5FD"/>
      </top>
      <bottom style="thin">
        <color rgb="FFC4B5FD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6EE7B7"/>
      </left>
      <right style="thin">
        <color rgb="FF6EE7B7"/>
      </right>
      <top style="thin">
        <color rgb="FF6EE7B7"/>
      </top>
      <bottom style="thin">
        <color rgb="FF6EE7B7"/>
      </bottom>
      <diagonal/>
    </border>
    <border>
      <left style="thin">
        <color rgb="FFFCA5A5"/>
      </left>
      <right style="thin">
        <color rgb="FFFCA5A5"/>
      </right>
      <top style="thin">
        <color rgb="FFFCA5A5"/>
      </top>
      <bottom style="thin">
        <color rgb="FFFCA5A5"/>
      </bottom>
      <diagonal/>
    </border>
    <border>
      <left style="thin">
        <color rgb="FFA78BFA"/>
      </left>
      <right style="thin">
        <color rgb="FFA78BFA"/>
      </right>
      <top style="thin">
        <color rgb="FFA78BFA"/>
      </top>
      <bottom style="thin">
        <color rgb="FFA78BFA"/>
      </bottom>
      <diagonal/>
    </border>
    <border>
      <left style="medium">
        <color rgb="FF5B21B6"/>
      </left>
      <right style="medium">
        <color rgb="FF5B21B6"/>
      </right>
      <top style="medium">
        <color rgb="FF5B21B6"/>
      </top>
      <bottom style="medium">
        <color rgb="FF5B21B6"/>
      </bottom>
      <diagonal/>
    </border>
    <border>
      <left style="medium">
        <color rgb="FF7C3AED"/>
      </left>
      <right style="medium">
        <color rgb="FF7C3AED"/>
      </right>
      <top style="medium">
        <color rgb="FF7C3AED"/>
      </top>
      <bottom style="medium">
        <color rgb="FF7C3AED"/>
      </bottom>
      <diagonal/>
    </border>
    <border>
      <left/>
      <right/>
      <top/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rgb="FFC4B5FD"/>
      </right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rgb="FFC4B5FD"/>
      </left>
      <right style="thin">
        <color rgb="FFC4B5FD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rgb="FFC4B5FD"/>
      </left>
      <right style="thin">
        <color rgb="FFC4B5FD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rgb="FFC4B5FD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rgb="FFFFFFFF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rgb="FFFFFFFF"/>
      </left>
      <right style="thin">
        <color rgb="FFFFFFFF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rgb="FFFFFFFF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thick">
        <color rgb="FF7C3AED"/>
      </bottom>
      <diagonal/>
    </border>
    <border>
      <left/>
      <right/>
      <top style="medium">
        <color theme="7" tint="-0.249977111117893"/>
      </top>
      <bottom style="thick">
        <color rgb="FF7C3AED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thick">
        <color rgb="FF7C3AED"/>
      </bottom>
      <diagonal/>
    </border>
    <border>
      <left style="medium">
        <color theme="7" tint="-0.249977111117893"/>
      </left>
      <right/>
      <top/>
      <bottom style="medium">
        <color rgb="FF5B21B6"/>
      </bottom>
      <diagonal/>
    </border>
    <border>
      <left/>
      <right style="medium">
        <color theme="7" tint="-0.249977111117893"/>
      </right>
      <top/>
      <bottom style="medium">
        <color rgb="FF5B21B6"/>
      </bottom>
      <diagonal/>
    </border>
    <border>
      <left style="medium">
        <color theme="7" tint="-0.249977111117893"/>
      </left>
      <right style="thin">
        <color rgb="FFD8B4FE"/>
      </right>
      <top style="thin">
        <color rgb="FFD8B4FE"/>
      </top>
      <bottom style="thin">
        <color rgb="FFD8B4FE"/>
      </bottom>
      <diagonal/>
    </border>
    <border>
      <left/>
      <right style="medium">
        <color theme="7" tint="-0.249977111117893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theme="7" tint="-0.249977111117893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theme="7" tint="-0.249977111117893"/>
      </right>
      <top style="thin">
        <color rgb="FFFFFFFF"/>
      </top>
      <bottom style="thin">
        <color rgb="FFFFFFFF"/>
      </bottom>
      <diagonal/>
    </border>
    <border>
      <left style="medium">
        <color theme="7" tint="-0.249977111117893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medium">
        <color theme="7" tint="-0.249977111117893"/>
      </right>
      <top style="thin">
        <color rgb="FFE5E7EB"/>
      </top>
      <bottom style="thin">
        <color rgb="FFE5E7EB"/>
      </bottom>
      <diagonal/>
    </border>
    <border>
      <left style="medium">
        <color theme="7" tint="-0.249977111117893"/>
      </left>
      <right style="medium">
        <color rgb="FF5B21B6"/>
      </right>
      <top style="medium">
        <color rgb="FF5B21B6"/>
      </top>
      <bottom style="medium">
        <color rgb="FF5B21B6"/>
      </bottom>
      <diagonal/>
    </border>
    <border>
      <left style="medium">
        <color rgb="FF5B21B6"/>
      </left>
      <right style="medium">
        <color theme="7" tint="-0.249977111117893"/>
      </right>
      <top style="medium">
        <color rgb="FF5B21B6"/>
      </top>
      <bottom style="medium">
        <color rgb="FF5B21B6"/>
      </bottom>
      <diagonal/>
    </border>
    <border>
      <left style="medium">
        <color theme="7" tint="-0.249977111117893"/>
      </left>
      <right style="thin">
        <color rgb="FFC4B5FD"/>
      </right>
      <top style="thin">
        <color rgb="FFC4B5FD"/>
      </top>
      <bottom style="thin">
        <color rgb="FFC4B5FD"/>
      </bottom>
      <diagonal/>
    </border>
    <border>
      <left style="medium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rgb="FFC4B5FD"/>
      </right>
      <top/>
      <bottom style="thin">
        <color rgb="FFC4B5FD"/>
      </bottom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4" borderId="2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15" fillId="13" borderId="3" xfId="0" applyFont="1" applyFill="1" applyBorder="1" applyAlignment="1">
      <alignment horizontal="center"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left" vertical="center" indent="1"/>
    </xf>
    <xf numFmtId="176" fontId="17" fillId="16" borderId="5" xfId="0" applyNumberFormat="1" applyFont="1" applyFill="1" applyBorder="1" applyAlignment="1">
      <alignment horizontal="right" vertical="center" indent="1"/>
    </xf>
    <xf numFmtId="176" fontId="18" fillId="17" borderId="6" xfId="0" applyNumberFormat="1" applyFont="1" applyFill="1" applyBorder="1" applyAlignment="1">
      <alignment horizontal="right" vertical="center" indent="1"/>
    </xf>
    <xf numFmtId="176" fontId="19" fillId="18" borderId="5" xfId="0" applyNumberFormat="1" applyFont="1" applyFill="1" applyBorder="1" applyAlignment="1">
      <alignment horizontal="right" vertical="center" indent="1"/>
    </xf>
    <xf numFmtId="176" fontId="20" fillId="19" borderId="7" xfId="0" applyNumberFormat="1" applyFont="1" applyFill="1" applyBorder="1" applyAlignment="1">
      <alignment horizontal="right" vertical="center" indent="1"/>
    </xf>
    <xf numFmtId="176" fontId="21" fillId="7" borderId="8" xfId="0" applyNumberFormat="1" applyFont="1" applyFill="1" applyBorder="1" applyAlignment="1">
      <alignment horizontal="right" vertical="center" indent="1"/>
    </xf>
    <xf numFmtId="0" fontId="22" fillId="15" borderId="5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center" indent="1"/>
    </xf>
    <xf numFmtId="0" fontId="22" fillId="5" borderId="5" xfId="0" applyFont="1" applyFill="1" applyBorder="1" applyAlignment="1">
      <alignment horizontal="left" vertical="center" indent="1"/>
    </xf>
    <xf numFmtId="176" fontId="24" fillId="17" borderId="9" xfId="0" applyNumberFormat="1" applyFont="1" applyFill="1" applyBorder="1" applyAlignment="1">
      <alignment horizontal="right" vertical="center" indent="1"/>
    </xf>
    <xf numFmtId="176" fontId="25" fillId="19" borderId="9" xfId="0" applyNumberFormat="1" applyFont="1" applyFill="1" applyBorder="1" applyAlignment="1">
      <alignment horizontal="right" vertical="center" indent="1"/>
    </xf>
    <xf numFmtId="176" fontId="26" fillId="20" borderId="10" xfId="0" applyNumberFormat="1" applyFont="1" applyFill="1" applyBorder="1" applyAlignment="1">
      <alignment horizontal="right" vertical="center" indent="1"/>
    </xf>
    <xf numFmtId="0" fontId="0" fillId="7" borderId="9" xfId="0" applyFill="1" applyBorder="1"/>
    <xf numFmtId="176" fontId="31" fillId="19" borderId="4" xfId="0" applyNumberFormat="1" applyFont="1" applyFill="1" applyBorder="1" applyAlignment="1">
      <alignment horizontal="center" vertical="center"/>
    </xf>
    <xf numFmtId="0" fontId="35" fillId="2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1" fontId="34" fillId="21" borderId="4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9" fillId="22" borderId="4" xfId="0" applyFont="1" applyFill="1" applyBorder="1" applyAlignment="1">
      <alignment horizontal="center" vertical="center"/>
    </xf>
    <xf numFmtId="176" fontId="36" fillId="22" borderId="4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29" fillId="19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indent="2"/>
    </xf>
    <xf numFmtId="176" fontId="32" fillId="7" borderId="4" xfId="0" applyNumberFormat="1" applyFont="1" applyFill="1" applyBorder="1" applyAlignment="1">
      <alignment horizontal="center" vertical="center"/>
    </xf>
    <xf numFmtId="0" fontId="29" fillId="21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176" fontId="38" fillId="3" borderId="4" xfId="0" applyNumberFormat="1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indent="1"/>
    </xf>
    <xf numFmtId="0" fontId="30" fillId="19" borderId="4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3" fillId="21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/>
    <xf numFmtId="0" fontId="0" fillId="7" borderId="0" xfId="0" applyFill="1" applyBorder="1"/>
    <xf numFmtId="0" fontId="0" fillId="0" borderId="11" xfId="0" applyBorder="1"/>
    <xf numFmtId="0" fontId="0" fillId="0" borderId="12" xfId="0" applyBorder="1"/>
    <xf numFmtId="0" fontId="10" fillId="5" borderId="13" xfId="0" applyFont="1" applyFill="1" applyBorder="1" applyAlignment="1">
      <alignment horizontal="center" vertical="center"/>
    </xf>
    <xf numFmtId="0" fontId="0" fillId="0" borderId="14" xfId="0" applyBorder="1"/>
    <xf numFmtId="0" fontId="10" fillId="5" borderId="15" xfId="0" applyFont="1" applyFill="1" applyBorder="1" applyAlignment="1">
      <alignment horizontal="center" vertical="center"/>
    </xf>
    <xf numFmtId="0" fontId="0" fillId="0" borderId="16" xfId="0" applyBorder="1"/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0" fillId="0" borderId="22" xfId="0" applyBorder="1"/>
    <xf numFmtId="0" fontId="1" fillId="2" borderId="23" xfId="0" applyFont="1" applyFill="1" applyBorder="1" applyAlignment="1">
      <alignment horizontal="left" vertical="center" indent="2"/>
    </xf>
    <xf numFmtId="0" fontId="0" fillId="2" borderId="24" xfId="0" applyFill="1" applyBorder="1"/>
    <xf numFmtId="0" fontId="2" fillId="2" borderId="24" xfId="0" applyFont="1" applyFill="1" applyBorder="1" applyAlignment="1">
      <alignment horizontal="right" vertical="center" indent="2"/>
    </xf>
    <xf numFmtId="0" fontId="0" fillId="2" borderId="25" xfId="0" applyFill="1" applyBorder="1"/>
    <xf numFmtId="0" fontId="3" fillId="3" borderId="26" xfId="0" applyFont="1" applyFill="1" applyBorder="1" applyAlignment="1">
      <alignment horizontal="left" vertical="center" indent="2"/>
    </xf>
    <xf numFmtId="0" fontId="0" fillId="3" borderId="27" xfId="0" applyFill="1" applyBorder="1"/>
    <xf numFmtId="0" fontId="5" fillId="4" borderId="28" xfId="0" applyFont="1" applyFill="1" applyBorder="1" applyAlignment="1">
      <alignment horizontal="left" vertical="center" indent="1"/>
    </xf>
    <xf numFmtId="0" fontId="0" fillId="0" borderId="29" xfId="0" applyBorder="1"/>
    <xf numFmtId="0" fontId="0" fillId="0" borderId="29" xfId="0" applyBorder="1"/>
    <xf numFmtId="0" fontId="0" fillId="7" borderId="30" xfId="0" applyFill="1" applyBorder="1"/>
    <xf numFmtId="0" fontId="0" fillId="7" borderId="29" xfId="0" applyFill="1" applyBorder="1"/>
    <xf numFmtId="0" fontId="8" fillId="3" borderId="30" xfId="0" applyFont="1" applyFill="1" applyBorder="1" applyAlignment="1">
      <alignment horizontal="left" vertical="center" indent="1"/>
    </xf>
    <xf numFmtId="0" fontId="0" fillId="0" borderId="30" xfId="0" applyBorder="1"/>
    <xf numFmtId="0" fontId="12" fillId="10" borderId="30" xfId="0" applyFont="1" applyFill="1" applyBorder="1" applyAlignment="1">
      <alignment horizontal="left" vertical="center" indent="2"/>
    </xf>
    <xf numFmtId="0" fontId="13" fillId="7" borderId="26" xfId="0" applyFont="1" applyFill="1" applyBorder="1" applyAlignment="1">
      <alignment horizontal="left" vertical="center" indent="2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30" xfId="0" applyBorder="1"/>
    <xf numFmtId="0" fontId="16" fillId="3" borderId="33" xfId="0" applyFont="1" applyFill="1" applyBorder="1" applyAlignment="1">
      <alignment horizontal="center" vertical="center"/>
    </xf>
    <xf numFmtId="0" fontId="22" fillId="15" borderId="34" xfId="0" applyFont="1" applyFill="1" applyBorder="1" applyAlignment="1">
      <alignment horizontal="left" vertical="center" indent="1"/>
    </xf>
    <xf numFmtId="0" fontId="22" fillId="5" borderId="34" xfId="0" applyFont="1" applyFill="1" applyBorder="1" applyAlignment="1">
      <alignment horizontal="left" vertical="center" indent="1"/>
    </xf>
    <xf numFmtId="0" fontId="23" fillId="8" borderId="35" xfId="0" applyFont="1" applyFill="1" applyBorder="1" applyAlignment="1">
      <alignment horizontal="center" vertical="center"/>
    </xf>
    <xf numFmtId="0" fontId="0" fillId="7" borderId="36" xfId="0" applyFill="1" applyBorder="1"/>
    <xf numFmtId="0" fontId="27" fillId="17" borderId="37" xfId="0" applyFont="1" applyFill="1" applyBorder="1" applyAlignment="1">
      <alignment horizontal="center" vertical="center"/>
    </xf>
    <xf numFmtId="176" fontId="28" fillId="17" borderId="37" xfId="0" applyNumberFormat="1" applyFont="1" applyFill="1" applyBorder="1" applyAlignment="1">
      <alignment horizontal="center" vertical="center"/>
    </xf>
    <xf numFmtId="0" fontId="29" fillId="17" borderId="37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 vertical="center" indent="2"/>
    </xf>
    <xf numFmtId="0" fontId="0" fillId="0" borderId="39" xfId="0" applyBorder="1"/>
    <xf numFmtId="0" fontId="22" fillId="5" borderId="40" xfId="0" applyFont="1" applyFill="1" applyBorder="1" applyAlignment="1">
      <alignment horizontal="left" vertical="top" wrapText="1" indent="2"/>
    </xf>
    <xf numFmtId="0" fontId="23" fillId="2" borderId="41" xfId="0" applyFont="1" applyFill="1" applyBorder="1" applyAlignment="1">
      <alignment horizontal="left" vertical="center" indent="2"/>
    </xf>
    <xf numFmtId="0" fontId="0" fillId="2" borderId="42" xfId="0" applyFill="1" applyBorder="1"/>
    <xf numFmtId="0" fontId="39" fillId="2" borderId="42" xfId="0" applyFont="1" applyFill="1" applyBorder="1" applyAlignment="1">
      <alignment horizontal="right" vertical="center" wrapText="1" indent="2"/>
    </xf>
    <xf numFmtId="0" fontId="0" fillId="2" borderId="43" xfId="0" applyFill="1" applyBorder="1"/>
  </cellXfs>
  <cellStyles count="1">
    <cellStyle name="標準" xfId="0" builtinId="0"/>
  </cellStyles>
  <dxfs count="2">
    <dxf>
      <fill>
        <patternFill patternType="solid">
          <fgColor rgb="FFFEF9C3"/>
          <bgColor rgb="FFFEF9C3"/>
        </patternFill>
      </fill>
    </dxf>
    <dxf>
      <font>
        <b/>
        <color rgb="FFDC2626"/>
        <name val="Meiryo UI"/>
      </font>
      <fill>
        <patternFill patternType="solid">
          <fgColor rgb="FFFEE2E2"/>
          <b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C3AED"/>
    <pageSetUpPr fitToPage="1"/>
  </sheetPr>
  <dimension ref="A1:R46"/>
  <sheetViews>
    <sheetView tabSelected="1" workbookViewId="0">
      <pane xSplit="4" ySplit="17" topLeftCell="F27" activePane="bottomRight" state="frozen"/>
      <selection pane="topRight"/>
      <selection pane="bottomLeft"/>
      <selection pane="bottomRight" activeCell="H23" sqref="H23"/>
    </sheetView>
  </sheetViews>
  <sheetFormatPr defaultRowHeight="13.5" x14ac:dyDescent="0.15"/>
  <cols>
    <col min="1" max="1" width="5" customWidth="1"/>
    <col min="2" max="2" width="16" customWidth="1"/>
    <col min="3" max="3" width="14" customWidth="1"/>
    <col min="4" max="4" width="13" customWidth="1"/>
    <col min="5" max="5" width="15" customWidth="1"/>
    <col min="6" max="8" width="13" customWidth="1"/>
    <col min="9" max="9" width="16" customWidth="1"/>
    <col min="10" max="11" width="13" customWidth="1"/>
    <col min="12" max="12" width="12" customWidth="1"/>
    <col min="13" max="14" width="13" customWidth="1"/>
    <col min="15" max="15" width="15" customWidth="1"/>
    <col min="16" max="16" width="17" customWidth="1"/>
    <col min="17" max="18" width="14" customWidth="1"/>
  </cols>
  <sheetData>
    <row r="1" spans="1:18" ht="36" customHeight="1" thickBot="1" x14ac:dyDescent="0.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 t="s">
        <v>1</v>
      </c>
      <c r="K1" s="59"/>
      <c r="L1" s="59"/>
      <c r="M1" s="59"/>
      <c r="N1" s="59"/>
      <c r="O1" s="59"/>
      <c r="P1" s="59"/>
      <c r="Q1" s="59"/>
      <c r="R1" s="61"/>
    </row>
    <row r="2" spans="1:18" ht="50.1" customHeight="1" thickTop="1" thickBot="1" x14ac:dyDescent="0.2">
      <c r="A2" s="62" t="s">
        <v>2</v>
      </c>
      <c r="B2" s="23"/>
      <c r="C2" s="23"/>
      <c r="D2" s="23"/>
      <c r="E2" s="23"/>
      <c r="F2" s="23"/>
      <c r="G2" s="23"/>
      <c r="H2" s="23"/>
      <c r="I2" s="23"/>
      <c r="J2" s="28" t="s">
        <v>3</v>
      </c>
      <c r="K2" s="23"/>
      <c r="L2" s="23"/>
      <c r="M2" s="23"/>
      <c r="N2" s="23"/>
      <c r="O2" s="23"/>
      <c r="P2" s="23"/>
      <c r="Q2" s="23"/>
      <c r="R2" s="63"/>
    </row>
    <row r="3" spans="1:18" ht="20.100000000000001" customHeight="1" x14ac:dyDescent="0.15">
      <c r="A3" s="64" t="s">
        <v>4</v>
      </c>
      <c r="B3" s="2" t="s">
        <v>5</v>
      </c>
      <c r="C3" s="40"/>
      <c r="D3" s="40"/>
      <c r="E3" s="1" t="s">
        <v>6</v>
      </c>
      <c r="F3" s="2" t="s">
        <v>7</v>
      </c>
      <c r="G3" s="40"/>
      <c r="H3" s="40"/>
      <c r="I3" s="40"/>
      <c r="J3" s="1" t="s">
        <v>8</v>
      </c>
      <c r="K3" s="2" t="s">
        <v>9</v>
      </c>
      <c r="L3" s="40"/>
      <c r="M3" s="40"/>
      <c r="N3" s="1" t="s">
        <v>10</v>
      </c>
      <c r="O3" s="2" t="s">
        <v>11</v>
      </c>
      <c r="P3" s="40"/>
      <c r="Q3" s="40"/>
      <c r="R3" s="65"/>
    </row>
    <row r="4" spans="1:18" ht="20.100000000000001" customHeight="1" x14ac:dyDescent="0.15">
      <c r="A4" s="64" t="s">
        <v>12</v>
      </c>
      <c r="B4" s="2"/>
      <c r="C4" s="40"/>
      <c r="D4" s="40"/>
      <c r="E4" s="1" t="s">
        <v>13</v>
      </c>
      <c r="F4" s="2"/>
      <c r="G4" s="40"/>
      <c r="H4" s="40"/>
      <c r="I4" s="40"/>
      <c r="J4" s="1" t="s">
        <v>14</v>
      </c>
      <c r="K4" s="2" t="s">
        <v>15</v>
      </c>
      <c r="L4" s="40"/>
      <c r="M4" s="40"/>
      <c r="N4" s="1" t="s">
        <v>16</v>
      </c>
      <c r="O4" s="2" t="s">
        <v>17</v>
      </c>
      <c r="P4" s="40"/>
      <c r="Q4" s="40"/>
      <c r="R4" s="65"/>
    </row>
    <row r="5" spans="1:18" ht="20.100000000000001" customHeight="1" x14ac:dyDescent="0.15">
      <c r="A5" s="64" t="s">
        <v>18</v>
      </c>
      <c r="B5" s="2" t="s">
        <v>19</v>
      </c>
      <c r="C5" s="40"/>
      <c r="D5" s="40"/>
      <c r="E5" s="1" t="s">
        <v>20</v>
      </c>
      <c r="F5" s="2"/>
      <c r="G5" s="40"/>
      <c r="H5" s="40"/>
      <c r="I5" s="40"/>
      <c r="J5" s="1" t="s">
        <v>21</v>
      </c>
      <c r="K5" s="2" t="s">
        <v>22</v>
      </c>
      <c r="L5" s="40"/>
      <c r="M5" s="40"/>
      <c r="N5" s="1" t="s">
        <v>23</v>
      </c>
      <c r="O5" s="2" t="s">
        <v>24</v>
      </c>
      <c r="P5" s="40"/>
      <c r="Q5" s="40"/>
      <c r="R5" s="65"/>
    </row>
    <row r="6" spans="1:18" ht="20.100000000000001" customHeight="1" x14ac:dyDescent="0.15">
      <c r="A6" s="64" t="s">
        <v>25</v>
      </c>
      <c r="B6" s="36" t="s">
        <v>26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66"/>
    </row>
    <row r="7" spans="1:18" ht="8.1" customHeight="1" x14ac:dyDescent="0.15">
      <c r="A7" s="67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8"/>
    </row>
    <row r="8" spans="1:18" ht="15.95" customHeight="1" thickBot="1" x14ac:dyDescent="0.2">
      <c r="A8" s="69" t="s">
        <v>27</v>
      </c>
      <c r="B8" s="41"/>
      <c r="C8" s="41"/>
      <c r="D8" s="41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65"/>
    </row>
    <row r="9" spans="1:18" ht="18" customHeight="1" thickBot="1" x14ac:dyDescent="0.2">
      <c r="A9" s="70"/>
      <c r="B9" s="40"/>
      <c r="C9" s="40"/>
      <c r="D9" s="40"/>
      <c r="E9" s="53" t="s">
        <v>28</v>
      </c>
      <c r="F9" s="46"/>
      <c r="G9" s="54" t="s">
        <v>29</v>
      </c>
      <c r="H9" s="46"/>
      <c r="I9" s="54" t="s">
        <v>30</v>
      </c>
      <c r="J9" s="46"/>
      <c r="K9" s="54" t="s">
        <v>31</v>
      </c>
      <c r="L9" s="46"/>
      <c r="M9" s="54" t="s">
        <v>32</v>
      </c>
      <c r="N9" s="46"/>
      <c r="O9" s="56" t="s">
        <v>33</v>
      </c>
      <c r="P9" s="57"/>
      <c r="Q9" s="40"/>
      <c r="R9" s="65"/>
    </row>
    <row r="10" spans="1:18" ht="39.950000000000003" customHeight="1" x14ac:dyDescent="0.15">
      <c r="A10" s="70"/>
      <c r="B10" s="40"/>
      <c r="C10" s="40"/>
      <c r="D10" s="40"/>
      <c r="E10" s="45" t="s">
        <v>34</v>
      </c>
      <c r="F10" s="46"/>
      <c r="G10" s="47" t="s">
        <v>34</v>
      </c>
      <c r="H10" s="46"/>
      <c r="I10" s="47" t="s">
        <v>34</v>
      </c>
      <c r="J10" s="46"/>
      <c r="K10" s="47" t="s">
        <v>34</v>
      </c>
      <c r="L10" s="46"/>
      <c r="M10" s="47" t="s">
        <v>34</v>
      </c>
      <c r="N10" s="46"/>
      <c r="O10" s="55" t="s">
        <v>34</v>
      </c>
      <c r="P10" s="44"/>
      <c r="Q10" s="40"/>
      <c r="R10" s="65"/>
    </row>
    <row r="11" spans="1:18" ht="15.95" customHeight="1" x14ac:dyDescent="0.15">
      <c r="A11" s="70"/>
      <c r="B11" s="40"/>
      <c r="C11" s="40"/>
      <c r="D11" s="40"/>
      <c r="E11" s="51" t="s">
        <v>35</v>
      </c>
      <c r="F11" s="46"/>
      <c r="G11" s="52" t="s">
        <v>35</v>
      </c>
      <c r="H11" s="46"/>
      <c r="I11" s="52" t="s">
        <v>35</v>
      </c>
      <c r="J11" s="46"/>
      <c r="K11" s="52" t="s">
        <v>35</v>
      </c>
      <c r="L11" s="46"/>
      <c r="M11" s="52" t="s">
        <v>35</v>
      </c>
      <c r="N11" s="46"/>
      <c r="O11" s="51" t="s">
        <v>35</v>
      </c>
      <c r="P11" s="48"/>
      <c r="Q11" s="40"/>
      <c r="R11" s="65"/>
    </row>
    <row r="12" spans="1:18" ht="15.95" customHeight="1" x14ac:dyDescent="0.15">
      <c r="A12" s="70"/>
      <c r="B12" s="40"/>
      <c r="C12" s="40"/>
      <c r="D12" s="40"/>
      <c r="E12" s="50" t="s">
        <v>36</v>
      </c>
      <c r="F12" s="43"/>
      <c r="G12" s="49" t="s">
        <v>36</v>
      </c>
      <c r="H12" s="43"/>
      <c r="I12" s="49" t="s">
        <v>36</v>
      </c>
      <c r="J12" s="43"/>
      <c r="K12" s="49" t="s">
        <v>36</v>
      </c>
      <c r="L12" s="43"/>
      <c r="M12" s="49" t="s">
        <v>36</v>
      </c>
      <c r="N12" s="43"/>
      <c r="O12" s="49" t="s">
        <v>36</v>
      </c>
      <c r="P12" s="44"/>
      <c r="Q12" s="40"/>
      <c r="R12" s="65"/>
    </row>
    <row r="13" spans="1:18" ht="8.1" customHeight="1" x14ac:dyDescent="0.15">
      <c r="A13" s="6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68"/>
    </row>
    <row r="14" spans="1:18" ht="20.100000000000001" customHeight="1" x14ac:dyDescent="0.15">
      <c r="A14" s="71" t="s">
        <v>37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66"/>
    </row>
    <row r="15" spans="1:18" ht="20.100000000000001" customHeight="1" thickBot="1" x14ac:dyDescent="0.2">
      <c r="A15" s="72" t="s">
        <v>38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66"/>
    </row>
    <row r="16" spans="1:18" ht="21.95" customHeight="1" x14ac:dyDescent="0.15">
      <c r="A16" s="73" t="s">
        <v>39</v>
      </c>
      <c r="B16" s="20" t="s">
        <v>40</v>
      </c>
      <c r="C16" s="20" t="s">
        <v>41</v>
      </c>
      <c r="D16" s="20" t="s">
        <v>42</v>
      </c>
      <c r="E16" s="35" t="s">
        <v>43</v>
      </c>
      <c r="F16" s="41"/>
      <c r="G16" s="41"/>
      <c r="H16" s="41"/>
      <c r="I16" s="41"/>
      <c r="J16" s="21" t="s">
        <v>44</v>
      </c>
      <c r="K16" s="41"/>
      <c r="L16" s="41"/>
      <c r="M16" s="41"/>
      <c r="N16" s="41"/>
      <c r="O16" s="41"/>
      <c r="P16" s="26" t="s">
        <v>45</v>
      </c>
      <c r="Q16" s="20" t="s">
        <v>46</v>
      </c>
      <c r="R16" s="74" t="s">
        <v>47</v>
      </c>
    </row>
    <row r="17" spans="1:18" ht="21.95" customHeight="1" x14ac:dyDescent="0.15">
      <c r="A17" s="75"/>
      <c r="B17" s="41"/>
      <c r="C17" s="41"/>
      <c r="D17" s="41"/>
      <c r="E17" s="3" t="s">
        <v>48</v>
      </c>
      <c r="F17" s="3" t="s">
        <v>49</v>
      </c>
      <c r="G17" s="3" t="s">
        <v>50</v>
      </c>
      <c r="H17" s="3" t="s">
        <v>51</v>
      </c>
      <c r="I17" s="3" t="s">
        <v>52</v>
      </c>
      <c r="J17" s="4" t="s">
        <v>53</v>
      </c>
      <c r="K17" s="4" t="s">
        <v>54</v>
      </c>
      <c r="L17" s="4" t="s">
        <v>55</v>
      </c>
      <c r="M17" s="4" t="s">
        <v>56</v>
      </c>
      <c r="N17" s="4" t="s">
        <v>57</v>
      </c>
      <c r="O17" s="4" t="s">
        <v>58</v>
      </c>
      <c r="P17" s="41"/>
      <c r="Q17" s="41"/>
      <c r="R17" s="66"/>
    </row>
    <row r="18" spans="1:18" ht="21.95" customHeight="1" x14ac:dyDescent="0.15">
      <c r="A18" s="76">
        <v>1</v>
      </c>
      <c r="B18" s="5" t="s">
        <v>59</v>
      </c>
      <c r="C18" s="5" t="s">
        <v>60</v>
      </c>
      <c r="D18" s="5" t="s">
        <v>61</v>
      </c>
      <c r="E18" s="6">
        <v>280000</v>
      </c>
      <c r="F18" s="6">
        <v>20000</v>
      </c>
      <c r="G18" s="6">
        <v>15000</v>
      </c>
      <c r="H18" s="6">
        <v>10000</v>
      </c>
      <c r="I18" s="7">
        <f t="shared" ref="I18:I37" si="0">SUM(E18:H18)</f>
        <v>325000</v>
      </c>
      <c r="J18" s="8">
        <f t="shared" ref="J18:J37" si="1">ROUND(I18*0.0499,0)</f>
        <v>16218</v>
      </c>
      <c r="K18" s="8">
        <f t="shared" ref="K18:K37" si="2">ROUND(I18*0.0915,0)</f>
        <v>29738</v>
      </c>
      <c r="L18" s="8">
        <f t="shared" ref="L18:L37" si="3">ROUND(I18*0.006,0)</f>
        <v>1950</v>
      </c>
      <c r="M18" s="8">
        <f t="shared" ref="M18:M37" si="4">ROUND(I18*0.05,0)</f>
        <v>16250</v>
      </c>
      <c r="N18" s="8">
        <f t="shared" ref="N18:N37" si="5">ROUND(I18*0.1,0)</f>
        <v>32500</v>
      </c>
      <c r="O18" s="9">
        <f t="shared" ref="O18:O37" si="6">SUM(J18:N18)</f>
        <v>96656</v>
      </c>
      <c r="P18" s="10">
        <f t="shared" ref="P18:P37" si="7">I18-O18</f>
        <v>228344</v>
      </c>
      <c r="Q18" s="11"/>
      <c r="R18" s="77"/>
    </row>
    <row r="19" spans="1:18" ht="21.95" customHeight="1" x14ac:dyDescent="0.15">
      <c r="A19" s="76">
        <v>2</v>
      </c>
      <c r="B19" s="12" t="s">
        <v>62</v>
      </c>
      <c r="C19" s="12" t="s">
        <v>63</v>
      </c>
      <c r="D19" s="12" t="s">
        <v>61</v>
      </c>
      <c r="E19" s="6">
        <v>250000</v>
      </c>
      <c r="F19" s="6">
        <v>0</v>
      </c>
      <c r="G19" s="6">
        <v>0</v>
      </c>
      <c r="H19" s="6">
        <v>10000</v>
      </c>
      <c r="I19" s="7">
        <f t="shared" si="0"/>
        <v>260000</v>
      </c>
      <c r="J19" s="8">
        <f t="shared" si="1"/>
        <v>12974</v>
      </c>
      <c r="K19" s="8">
        <f t="shared" si="2"/>
        <v>23790</v>
      </c>
      <c r="L19" s="8">
        <f t="shared" si="3"/>
        <v>1560</v>
      </c>
      <c r="M19" s="8">
        <f t="shared" si="4"/>
        <v>13000</v>
      </c>
      <c r="N19" s="8">
        <f t="shared" si="5"/>
        <v>26000</v>
      </c>
      <c r="O19" s="9">
        <f t="shared" si="6"/>
        <v>77324</v>
      </c>
      <c r="P19" s="10">
        <f t="shared" si="7"/>
        <v>182676</v>
      </c>
      <c r="Q19" s="13"/>
      <c r="R19" s="78"/>
    </row>
    <row r="20" spans="1:18" ht="21.95" customHeight="1" x14ac:dyDescent="0.15">
      <c r="A20" s="76">
        <v>3</v>
      </c>
      <c r="B20" s="5" t="s">
        <v>64</v>
      </c>
      <c r="C20" s="5" t="s">
        <v>65</v>
      </c>
      <c r="D20" s="5" t="s">
        <v>61</v>
      </c>
      <c r="E20" s="6">
        <v>320000</v>
      </c>
      <c r="F20" s="6">
        <v>30000</v>
      </c>
      <c r="G20" s="6">
        <v>28000</v>
      </c>
      <c r="H20" s="6">
        <v>10000</v>
      </c>
      <c r="I20" s="7">
        <f t="shared" si="0"/>
        <v>388000</v>
      </c>
      <c r="J20" s="8">
        <f t="shared" si="1"/>
        <v>19361</v>
      </c>
      <c r="K20" s="8">
        <f t="shared" si="2"/>
        <v>35502</v>
      </c>
      <c r="L20" s="8">
        <f t="shared" si="3"/>
        <v>2328</v>
      </c>
      <c r="M20" s="8">
        <f t="shared" si="4"/>
        <v>19400</v>
      </c>
      <c r="N20" s="8">
        <f t="shared" si="5"/>
        <v>38800</v>
      </c>
      <c r="O20" s="9">
        <f t="shared" si="6"/>
        <v>115391</v>
      </c>
      <c r="P20" s="10">
        <f t="shared" si="7"/>
        <v>272609</v>
      </c>
      <c r="Q20" s="11"/>
      <c r="R20" s="77"/>
    </row>
    <row r="21" spans="1:18" ht="21.95" customHeight="1" x14ac:dyDescent="0.15">
      <c r="A21" s="76">
        <v>4</v>
      </c>
      <c r="B21" s="12" t="s">
        <v>66</v>
      </c>
      <c r="C21" s="12" t="s">
        <v>60</v>
      </c>
      <c r="D21" s="12" t="s">
        <v>67</v>
      </c>
      <c r="E21" s="6">
        <v>150000</v>
      </c>
      <c r="F21" s="6">
        <v>0</v>
      </c>
      <c r="G21" s="6">
        <v>5000</v>
      </c>
      <c r="H21" s="6">
        <v>5000</v>
      </c>
      <c r="I21" s="7">
        <f t="shared" si="0"/>
        <v>160000</v>
      </c>
      <c r="J21" s="8">
        <f t="shared" si="1"/>
        <v>7984</v>
      </c>
      <c r="K21" s="8">
        <f t="shared" si="2"/>
        <v>14640</v>
      </c>
      <c r="L21" s="8">
        <f t="shared" si="3"/>
        <v>960</v>
      </c>
      <c r="M21" s="8">
        <f t="shared" si="4"/>
        <v>8000</v>
      </c>
      <c r="N21" s="8">
        <f t="shared" si="5"/>
        <v>16000</v>
      </c>
      <c r="O21" s="9">
        <f t="shared" si="6"/>
        <v>47584</v>
      </c>
      <c r="P21" s="10">
        <f t="shared" si="7"/>
        <v>112416</v>
      </c>
      <c r="Q21" s="13"/>
      <c r="R21" s="78"/>
    </row>
    <row r="22" spans="1:18" ht="21.95" customHeight="1" x14ac:dyDescent="0.15">
      <c r="A22" s="76">
        <v>5</v>
      </c>
      <c r="B22" s="5" t="s">
        <v>68</v>
      </c>
      <c r="C22" s="5" t="s">
        <v>69</v>
      </c>
      <c r="D22" s="5" t="s">
        <v>61</v>
      </c>
      <c r="E22" s="6">
        <v>270000</v>
      </c>
      <c r="F22" s="6">
        <v>15000</v>
      </c>
      <c r="G22" s="6">
        <v>10000</v>
      </c>
      <c r="H22" s="6">
        <v>10000</v>
      </c>
      <c r="I22" s="7">
        <f t="shared" si="0"/>
        <v>305000</v>
      </c>
      <c r="J22" s="8">
        <f t="shared" si="1"/>
        <v>15220</v>
      </c>
      <c r="K22" s="8">
        <f t="shared" si="2"/>
        <v>27908</v>
      </c>
      <c r="L22" s="8">
        <f t="shared" si="3"/>
        <v>1830</v>
      </c>
      <c r="M22" s="8">
        <f t="shared" si="4"/>
        <v>15250</v>
      </c>
      <c r="N22" s="8">
        <f t="shared" si="5"/>
        <v>30500</v>
      </c>
      <c r="O22" s="9">
        <f t="shared" si="6"/>
        <v>90708</v>
      </c>
      <c r="P22" s="10">
        <f t="shared" si="7"/>
        <v>214292</v>
      </c>
      <c r="Q22" s="11"/>
      <c r="R22" s="77"/>
    </row>
    <row r="23" spans="1:18" ht="21.95" customHeight="1" x14ac:dyDescent="0.15">
      <c r="A23" s="76">
        <v>6</v>
      </c>
      <c r="B23" s="12"/>
      <c r="C23" s="12"/>
      <c r="D23" s="12"/>
      <c r="E23" s="6"/>
      <c r="F23" s="6"/>
      <c r="G23" s="6"/>
      <c r="H23" s="6"/>
      <c r="I23" s="7">
        <f t="shared" si="0"/>
        <v>0</v>
      </c>
      <c r="J23" s="8">
        <f t="shared" si="1"/>
        <v>0</v>
      </c>
      <c r="K23" s="8">
        <f t="shared" si="2"/>
        <v>0</v>
      </c>
      <c r="L23" s="8">
        <f t="shared" si="3"/>
        <v>0</v>
      </c>
      <c r="M23" s="8">
        <f t="shared" si="4"/>
        <v>0</v>
      </c>
      <c r="N23" s="8">
        <f t="shared" si="5"/>
        <v>0</v>
      </c>
      <c r="O23" s="9">
        <f t="shared" si="6"/>
        <v>0</v>
      </c>
      <c r="P23" s="10">
        <f t="shared" si="7"/>
        <v>0</v>
      </c>
      <c r="Q23" s="13"/>
      <c r="R23" s="78"/>
    </row>
    <row r="24" spans="1:18" ht="21.95" customHeight="1" x14ac:dyDescent="0.15">
      <c r="A24" s="76">
        <v>7</v>
      </c>
      <c r="B24" s="5"/>
      <c r="C24" s="5"/>
      <c r="D24" s="5"/>
      <c r="E24" s="6"/>
      <c r="F24" s="6"/>
      <c r="G24" s="6"/>
      <c r="H24" s="6"/>
      <c r="I24" s="7">
        <f t="shared" si="0"/>
        <v>0</v>
      </c>
      <c r="J24" s="8">
        <f t="shared" si="1"/>
        <v>0</v>
      </c>
      <c r="K24" s="8">
        <f t="shared" si="2"/>
        <v>0</v>
      </c>
      <c r="L24" s="8">
        <f t="shared" si="3"/>
        <v>0</v>
      </c>
      <c r="M24" s="8">
        <f t="shared" si="4"/>
        <v>0</v>
      </c>
      <c r="N24" s="8">
        <f t="shared" si="5"/>
        <v>0</v>
      </c>
      <c r="O24" s="9">
        <f t="shared" si="6"/>
        <v>0</v>
      </c>
      <c r="P24" s="10">
        <f t="shared" si="7"/>
        <v>0</v>
      </c>
      <c r="Q24" s="11"/>
      <c r="R24" s="77"/>
    </row>
    <row r="25" spans="1:18" ht="21.95" customHeight="1" x14ac:dyDescent="0.15">
      <c r="A25" s="76">
        <v>8</v>
      </c>
      <c r="B25" s="12"/>
      <c r="C25" s="12"/>
      <c r="D25" s="12"/>
      <c r="E25" s="6"/>
      <c r="F25" s="6"/>
      <c r="G25" s="6"/>
      <c r="H25" s="6"/>
      <c r="I25" s="7">
        <f t="shared" si="0"/>
        <v>0</v>
      </c>
      <c r="J25" s="8">
        <f t="shared" si="1"/>
        <v>0</v>
      </c>
      <c r="K25" s="8">
        <f t="shared" si="2"/>
        <v>0</v>
      </c>
      <c r="L25" s="8">
        <f t="shared" si="3"/>
        <v>0</v>
      </c>
      <c r="M25" s="8">
        <f t="shared" si="4"/>
        <v>0</v>
      </c>
      <c r="N25" s="8">
        <f t="shared" si="5"/>
        <v>0</v>
      </c>
      <c r="O25" s="9">
        <f t="shared" si="6"/>
        <v>0</v>
      </c>
      <c r="P25" s="10">
        <f t="shared" si="7"/>
        <v>0</v>
      </c>
      <c r="Q25" s="13"/>
      <c r="R25" s="78"/>
    </row>
    <row r="26" spans="1:18" ht="21.95" customHeight="1" x14ac:dyDescent="0.15">
      <c r="A26" s="76">
        <v>9</v>
      </c>
      <c r="B26" s="5"/>
      <c r="C26" s="5"/>
      <c r="D26" s="5"/>
      <c r="E26" s="6"/>
      <c r="F26" s="6"/>
      <c r="G26" s="6"/>
      <c r="H26" s="6"/>
      <c r="I26" s="7">
        <f t="shared" si="0"/>
        <v>0</v>
      </c>
      <c r="J26" s="8">
        <f t="shared" si="1"/>
        <v>0</v>
      </c>
      <c r="K26" s="8">
        <f t="shared" si="2"/>
        <v>0</v>
      </c>
      <c r="L26" s="8">
        <f t="shared" si="3"/>
        <v>0</v>
      </c>
      <c r="M26" s="8">
        <f t="shared" si="4"/>
        <v>0</v>
      </c>
      <c r="N26" s="8">
        <f t="shared" si="5"/>
        <v>0</v>
      </c>
      <c r="O26" s="9">
        <f t="shared" si="6"/>
        <v>0</v>
      </c>
      <c r="P26" s="10">
        <f t="shared" si="7"/>
        <v>0</v>
      </c>
      <c r="Q26" s="11"/>
      <c r="R26" s="77"/>
    </row>
    <row r="27" spans="1:18" ht="21.95" customHeight="1" x14ac:dyDescent="0.15">
      <c r="A27" s="76">
        <v>10</v>
      </c>
      <c r="B27" s="12"/>
      <c r="C27" s="12"/>
      <c r="D27" s="12"/>
      <c r="E27" s="6"/>
      <c r="F27" s="6"/>
      <c r="G27" s="6"/>
      <c r="H27" s="6"/>
      <c r="I27" s="7">
        <f t="shared" si="0"/>
        <v>0</v>
      </c>
      <c r="J27" s="8">
        <f t="shared" si="1"/>
        <v>0</v>
      </c>
      <c r="K27" s="8">
        <f t="shared" si="2"/>
        <v>0</v>
      </c>
      <c r="L27" s="8">
        <f t="shared" si="3"/>
        <v>0</v>
      </c>
      <c r="M27" s="8">
        <f t="shared" si="4"/>
        <v>0</v>
      </c>
      <c r="N27" s="8">
        <f t="shared" si="5"/>
        <v>0</v>
      </c>
      <c r="O27" s="9">
        <f t="shared" si="6"/>
        <v>0</v>
      </c>
      <c r="P27" s="10">
        <f t="shared" si="7"/>
        <v>0</v>
      </c>
      <c r="Q27" s="13"/>
      <c r="R27" s="78"/>
    </row>
    <row r="28" spans="1:18" ht="21.95" customHeight="1" x14ac:dyDescent="0.15">
      <c r="A28" s="76">
        <v>11</v>
      </c>
      <c r="B28" s="5"/>
      <c r="C28" s="5"/>
      <c r="D28" s="5"/>
      <c r="E28" s="6"/>
      <c r="F28" s="6"/>
      <c r="G28" s="6"/>
      <c r="H28" s="6"/>
      <c r="I28" s="7">
        <f t="shared" si="0"/>
        <v>0</v>
      </c>
      <c r="J28" s="8">
        <f t="shared" si="1"/>
        <v>0</v>
      </c>
      <c r="K28" s="8">
        <f t="shared" si="2"/>
        <v>0</v>
      </c>
      <c r="L28" s="8">
        <f t="shared" si="3"/>
        <v>0</v>
      </c>
      <c r="M28" s="8">
        <f t="shared" si="4"/>
        <v>0</v>
      </c>
      <c r="N28" s="8">
        <f t="shared" si="5"/>
        <v>0</v>
      </c>
      <c r="O28" s="9">
        <f t="shared" si="6"/>
        <v>0</v>
      </c>
      <c r="P28" s="10">
        <f t="shared" si="7"/>
        <v>0</v>
      </c>
      <c r="Q28" s="11"/>
      <c r="R28" s="77"/>
    </row>
    <row r="29" spans="1:18" ht="21.95" customHeight="1" x14ac:dyDescent="0.15">
      <c r="A29" s="76">
        <v>12</v>
      </c>
      <c r="B29" s="12"/>
      <c r="C29" s="12"/>
      <c r="D29" s="12"/>
      <c r="E29" s="6"/>
      <c r="F29" s="6"/>
      <c r="G29" s="6"/>
      <c r="H29" s="6"/>
      <c r="I29" s="7">
        <f t="shared" si="0"/>
        <v>0</v>
      </c>
      <c r="J29" s="8">
        <f t="shared" si="1"/>
        <v>0</v>
      </c>
      <c r="K29" s="8">
        <f t="shared" si="2"/>
        <v>0</v>
      </c>
      <c r="L29" s="8">
        <f t="shared" si="3"/>
        <v>0</v>
      </c>
      <c r="M29" s="8">
        <f t="shared" si="4"/>
        <v>0</v>
      </c>
      <c r="N29" s="8">
        <f t="shared" si="5"/>
        <v>0</v>
      </c>
      <c r="O29" s="9">
        <f t="shared" si="6"/>
        <v>0</v>
      </c>
      <c r="P29" s="10">
        <f t="shared" si="7"/>
        <v>0</v>
      </c>
      <c r="Q29" s="13"/>
      <c r="R29" s="78"/>
    </row>
    <row r="30" spans="1:18" ht="21.95" customHeight="1" x14ac:dyDescent="0.15">
      <c r="A30" s="76">
        <v>13</v>
      </c>
      <c r="B30" s="5"/>
      <c r="C30" s="5"/>
      <c r="D30" s="5"/>
      <c r="E30" s="6"/>
      <c r="F30" s="6"/>
      <c r="G30" s="6"/>
      <c r="H30" s="6"/>
      <c r="I30" s="7">
        <f t="shared" si="0"/>
        <v>0</v>
      </c>
      <c r="J30" s="8">
        <f t="shared" si="1"/>
        <v>0</v>
      </c>
      <c r="K30" s="8">
        <f t="shared" si="2"/>
        <v>0</v>
      </c>
      <c r="L30" s="8">
        <f t="shared" si="3"/>
        <v>0</v>
      </c>
      <c r="M30" s="8">
        <f t="shared" si="4"/>
        <v>0</v>
      </c>
      <c r="N30" s="8">
        <f t="shared" si="5"/>
        <v>0</v>
      </c>
      <c r="O30" s="9">
        <f t="shared" si="6"/>
        <v>0</v>
      </c>
      <c r="P30" s="10">
        <f t="shared" si="7"/>
        <v>0</v>
      </c>
      <c r="Q30" s="11"/>
      <c r="R30" s="77"/>
    </row>
    <row r="31" spans="1:18" ht="21.95" customHeight="1" x14ac:dyDescent="0.15">
      <c r="A31" s="76">
        <v>14</v>
      </c>
      <c r="B31" s="12"/>
      <c r="C31" s="12"/>
      <c r="D31" s="12"/>
      <c r="E31" s="6"/>
      <c r="F31" s="6"/>
      <c r="G31" s="6"/>
      <c r="H31" s="6"/>
      <c r="I31" s="7">
        <f t="shared" si="0"/>
        <v>0</v>
      </c>
      <c r="J31" s="8">
        <f t="shared" si="1"/>
        <v>0</v>
      </c>
      <c r="K31" s="8">
        <f t="shared" si="2"/>
        <v>0</v>
      </c>
      <c r="L31" s="8">
        <f t="shared" si="3"/>
        <v>0</v>
      </c>
      <c r="M31" s="8">
        <f t="shared" si="4"/>
        <v>0</v>
      </c>
      <c r="N31" s="8">
        <f t="shared" si="5"/>
        <v>0</v>
      </c>
      <c r="O31" s="9">
        <f t="shared" si="6"/>
        <v>0</v>
      </c>
      <c r="P31" s="10">
        <f t="shared" si="7"/>
        <v>0</v>
      </c>
      <c r="Q31" s="13"/>
      <c r="R31" s="78"/>
    </row>
    <row r="32" spans="1:18" ht="21.95" customHeight="1" x14ac:dyDescent="0.15">
      <c r="A32" s="76">
        <v>15</v>
      </c>
      <c r="B32" s="5"/>
      <c r="C32" s="5"/>
      <c r="D32" s="5"/>
      <c r="E32" s="6"/>
      <c r="F32" s="6"/>
      <c r="G32" s="6"/>
      <c r="H32" s="6"/>
      <c r="I32" s="7">
        <f t="shared" si="0"/>
        <v>0</v>
      </c>
      <c r="J32" s="8">
        <f t="shared" si="1"/>
        <v>0</v>
      </c>
      <c r="K32" s="8">
        <f t="shared" si="2"/>
        <v>0</v>
      </c>
      <c r="L32" s="8">
        <f t="shared" si="3"/>
        <v>0</v>
      </c>
      <c r="M32" s="8">
        <f t="shared" si="4"/>
        <v>0</v>
      </c>
      <c r="N32" s="8">
        <f t="shared" si="5"/>
        <v>0</v>
      </c>
      <c r="O32" s="9">
        <f t="shared" si="6"/>
        <v>0</v>
      </c>
      <c r="P32" s="10">
        <f t="shared" si="7"/>
        <v>0</v>
      </c>
      <c r="Q32" s="11"/>
      <c r="R32" s="77"/>
    </row>
    <row r="33" spans="1:18" ht="21.95" customHeight="1" x14ac:dyDescent="0.15">
      <c r="A33" s="76">
        <v>16</v>
      </c>
      <c r="B33" s="12"/>
      <c r="C33" s="12"/>
      <c r="D33" s="12"/>
      <c r="E33" s="6"/>
      <c r="F33" s="6"/>
      <c r="G33" s="6"/>
      <c r="H33" s="6"/>
      <c r="I33" s="7">
        <f t="shared" si="0"/>
        <v>0</v>
      </c>
      <c r="J33" s="8">
        <f t="shared" si="1"/>
        <v>0</v>
      </c>
      <c r="K33" s="8">
        <f t="shared" si="2"/>
        <v>0</v>
      </c>
      <c r="L33" s="8">
        <f t="shared" si="3"/>
        <v>0</v>
      </c>
      <c r="M33" s="8">
        <f t="shared" si="4"/>
        <v>0</v>
      </c>
      <c r="N33" s="8">
        <f t="shared" si="5"/>
        <v>0</v>
      </c>
      <c r="O33" s="9">
        <f t="shared" si="6"/>
        <v>0</v>
      </c>
      <c r="P33" s="10">
        <f t="shared" si="7"/>
        <v>0</v>
      </c>
      <c r="Q33" s="13"/>
      <c r="R33" s="78"/>
    </row>
    <row r="34" spans="1:18" ht="21.95" customHeight="1" x14ac:dyDescent="0.15">
      <c r="A34" s="76">
        <v>17</v>
      </c>
      <c r="B34" s="5"/>
      <c r="C34" s="5"/>
      <c r="D34" s="5"/>
      <c r="E34" s="6"/>
      <c r="F34" s="6"/>
      <c r="G34" s="6"/>
      <c r="H34" s="6"/>
      <c r="I34" s="7">
        <f t="shared" si="0"/>
        <v>0</v>
      </c>
      <c r="J34" s="8">
        <f t="shared" si="1"/>
        <v>0</v>
      </c>
      <c r="K34" s="8">
        <f t="shared" si="2"/>
        <v>0</v>
      </c>
      <c r="L34" s="8">
        <f t="shared" si="3"/>
        <v>0</v>
      </c>
      <c r="M34" s="8">
        <f t="shared" si="4"/>
        <v>0</v>
      </c>
      <c r="N34" s="8">
        <f t="shared" si="5"/>
        <v>0</v>
      </c>
      <c r="O34" s="9">
        <f t="shared" si="6"/>
        <v>0</v>
      </c>
      <c r="P34" s="10">
        <f t="shared" si="7"/>
        <v>0</v>
      </c>
      <c r="Q34" s="11"/>
      <c r="R34" s="77"/>
    </row>
    <row r="35" spans="1:18" ht="21.95" customHeight="1" x14ac:dyDescent="0.15">
      <c r="A35" s="76">
        <v>18</v>
      </c>
      <c r="B35" s="12"/>
      <c r="C35" s="12"/>
      <c r="D35" s="12"/>
      <c r="E35" s="6"/>
      <c r="F35" s="6"/>
      <c r="G35" s="6"/>
      <c r="H35" s="6"/>
      <c r="I35" s="7">
        <f t="shared" si="0"/>
        <v>0</v>
      </c>
      <c r="J35" s="8">
        <f t="shared" si="1"/>
        <v>0</v>
      </c>
      <c r="K35" s="8">
        <f t="shared" si="2"/>
        <v>0</v>
      </c>
      <c r="L35" s="8">
        <f t="shared" si="3"/>
        <v>0</v>
      </c>
      <c r="M35" s="8">
        <f t="shared" si="4"/>
        <v>0</v>
      </c>
      <c r="N35" s="8">
        <f t="shared" si="5"/>
        <v>0</v>
      </c>
      <c r="O35" s="9">
        <f t="shared" si="6"/>
        <v>0</v>
      </c>
      <c r="P35" s="10">
        <f t="shared" si="7"/>
        <v>0</v>
      </c>
      <c r="Q35" s="13"/>
      <c r="R35" s="78"/>
    </row>
    <row r="36" spans="1:18" ht="21.95" customHeight="1" x14ac:dyDescent="0.15">
      <c r="A36" s="76">
        <v>19</v>
      </c>
      <c r="B36" s="5"/>
      <c r="C36" s="5"/>
      <c r="D36" s="5"/>
      <c r="E36" s="6"/>
      <c r="F36" s="6"/>
      <c r="G36" s="6"/>
      <c r="H36" s="6"/>
      <c r="I36" s="7">
        <f t="shared" si="0"/>
        <v>0</v>
      </c>
      <c r="J36" s="8">
        <f t="shared" si="1"/>
        <v>0</v>
      </c>
      <c r="K36" s="8">
        <f t="shared" si="2"/>
        <v>0</v>
      </c>
      <c r="L36" s="8">
        <f t="shared" si="3"/>
        <v>0</v>
      </c>
      <c r="M36" s="8">
        <f t="shared" si="4"/>
        <v>0</v>
      </c>
      <c r="N36" s="8">
        <f t="shared" si="5"/>
        <v>0</v>
      </c>
      <c r="O36" s="9">
        <f t="shared" si="6"/>
        <v>0</v>
      </c>
      <c r="P36" s="10">
        <f t="shared" si="7"/>
        <v>0</v>
      </c>
      <c r="Q36" s="11"/>
      <c r="R36" s="77"/>
    </row>
    <row r="37" spans="1:18" ht="21.95" customHeight="1" thickBot="1" x14ac:dyDescent="0.2">
      <c r="A37" s="76">
        <v>20</v>
      </c>
      <c r="B37" s="12"/>
      <c r="C37" s="12"/>
      <c r="D37" s="12"/>
      <c r="E37" s="6"/>
      <c r="F37" s="6"/>
      <c r="G37" s="6"/>
      <c r="H37" s="6"/>
      <c r="I37" s="7">
        <f t="shared" si="0"/>
        <v>0</v>
      </c>
      <c r="J37" s="8">
        <f t="shared" si="1"/>
        <v>0</v>
      </c>
      <c r="K37" s="8">
        <f t="shared" si="2"/>
        <v>0</v>
      </c>
      <c r="L37" s="8">
        <f t="shared" si="3"/>
        <v>0</v>
      </c>
      <c r="M37" s="8">
        <f t="shared" si="4"/>
        <v>0</v>
      </c>
      <c r="N37" s="8">
        <f t="shared" si="5"/>
        <v>0</v>
      </c>
      <c r="O37" s="9">
        <f t="shared" si="6"/>
        <v>0</v>
      </c>
      <c r="P37" s="10">
        <f t="shared" si="7"/>
        <v>0</v>
      </c>
      <c r="Q37" s="13"/>
      <c r="R37" s="78"/>
    </row>
    <row r="38" spans="1:18" ht="26.1" customHeight="1" thickBot="1" x14ac:dyDescent="0.2">
      <c r="A38" s="79" t="s">
        <v>70</v>
      </c>
      <c r="B38" s="41"/>
      <c r="C38" s="41"/>
      <c r="D38" s="41"/>
      <c r="E38" s="14">
        <f t="shared" ref="E38:P38" si="8">SUM(E18:E37)</f>
        <v>1270000</v>
      </c>
      <c r="F38" s="14">
        <f t="shared" si="8"/>
        <v>65000</v>
      </c>
      <c r="G38" s="14">
        <f t="shared" si="8"/>
        <v>58000</v>
      </c>
      <c r="H38" s="14">
        <f t="shared" si="8"/>
        <v>45000</v>
      </c>
      <c r="I38" s="14">
        <f t="shared" si="8"/>
        <v>1438000</v>
      </c>
      <c r="J38" s="15">
        <f t="shared" si="8"/>
        <v>71757</v>
      </c>
      <c r="K38" s="15">
        <f t="shared" si="8"/>
        <v>131578</v>
      </c>
      <c r="L38" s="15">
        <f t="shared" si="8"/>
        <v>8628</v>
      </c>
      <c r="M38" s="15">
        <f t="shared" si="8"/>
        <v>71900</v>
      </c>
      <c r="N38" s="15">
        <f t="shared" si="8"/>
        <v>143800</v>
      </c>
      <c r="O38" s="15">
        <f t="shared" si="8"/>
        <v>427663</v>
      </c>
      <c r="P38" s="16">
        <f t="shared" si="8"/>
        <v>1010337</v>
      </c>
      <c r="Q38" s="17"/>
      <c r="R38" s="80"/>
    </row>
    <row r="39" spans="1:18" ht="8.1" customHeight="1" x14ac:dyDescent="0.15">
      <c r="A39" s="6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68"/>
    </row>
    <row r="40" spans="1:18" ht="15.95" customHeight="1" x14ac:dyDescent="0.15">
      <c r="A40" s="81" t="s">
        <v>71</v>
      </c>
      <c r="B40" s="41"/>
      <c r="C40" s="41"/>
      <c r="D40" s="37" t="s">
        <v>72</v>
      </c>
      <c r="E40" s="41"/>
      <c r="F40" s="41"/>
      <c r="G40" s="32" t="s">
        <v>73</v>
      </c>
      <c r="H40" s="41"/>
      <c r="I40" s="41"/>
      <c r="J40" s="39" t="s">
        <v>20</v>
      </c>
      <c r="K40" s="41"/>
      <c r="L40" s="41"/>
      <c r="M40" s="19" t="s">
        <v>74</v>
      </c>
      <c r="N40" s="41"/>
      <c r="O40" s="41"/>
      <c r="P40" s="38" t="s">
        <v>75</v>
      </c>
      <c r="Q40" s="41"/>
      <c r="R40" s="66"/>
    </row>
    <row r="41" spans="1:18" ht="24" customHeight="1" x14ac:dyDescent="0.15">
      <c r="A41" s="82">
        <f>I38</f>
        <v>1438000</v>
      </c>
      <c r="B41" s="41"/>
      <c r="C41" s="41"/>
      <c r="D41" s="18">
        <f>O38</f>
        <v>427663</v>
      </c>
      <c r="E41" s="41"/>
      <c r="F41" s="41"/>
      <c r="G41" s="29">
        <f>P38</f>
        <v>1010337</v>
      </c>
      <c r="H41" s="41"/>
      <c r="I41" s="41"/>
      <c r="J41" s="22">
        <f>COUNTA(B18:B37)</f>
        <v>5</v>
      </c>
      <c r="K41" s="41"/>
      <c r="L41" s="41"/>
      <c r="M41" s="25">
        <f>IFERROR(I38/COUNTA(B18:B37),0)</f>
        <v>287600</v>
      </c>
      <c r="N41" s="41"/>
      <c r="O41" s="41"/>
      <c r="P41" s="34">
        <f>IFERROR(P38/COUNTA(B18:B37),0)</f>
        <v>202067.4</v>
      </c>
      <c r="Q41" s="41"/>
      <c r="R41" s="66"/>
    </row>
    <row r="42" spans="1:18" ht="14.1" customHeight="1" x14ac:dyDescent="0.15">
      <c r="A42" s="83" t="s">
        <v>76</v>
      </c>
      <c r="B42" s="41"/>
      <c r="C42" s="41"/>
      <c r="D42" s="27" t="s">
        <v>77</v>
      </c>
      <c r="E42" s="41"/>
      <c r="F42" s="41"/>
      <c r="G42" s="33" t="s">
        <v>78</v>
      </c>
      <c r="H42" s="41"/>
      <c r="I42" s="41"/>
      <c r="J42" s="30" t="s">
        <v>79</v>
      </c>
      <c r="K42" s="41"/>
      <c r="L42" s="41"/>
      <c r="M42" s="24" t="s">
        <v>80</v>
      </c>
      <c r="N42" s="41"/>
      <c r="O42" s="41"/>
      <c r="P42" s="31" t="s">
        <v>81</v>
      </c>
      <c r="Q42" s="41"/>
      <c r="R42" s="66"/>
    </row>
    <row r="43" spans="1:18" ht="8.1" customHeight="1" x14ac:dyDescent="0.15">
      <c r="A43" s="6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68"/>
    </row>
    <row r="44" spans="1:18" ht="15.95" customHeight="1" x14ac:dyDescent="0.15">
      <c r="A44" s="84" t="s">
        <v>82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85"/>
    </row>
    <row r="45" spans="1:18" ht="50.1" customHeight="1" x14ac:dyDescent="0.15">
      <c r="A45" s="86" t="s">
        <v>83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66"/>
    </row>
    <row r="46" spans="1:18" ht="30" customHeight="1" thickBot="1" x14ac:dyDescent="0.2">
      <c r="A46" s="87" t="s">
        <v>84</v>
      </c>
      <c r="B46" s="88"/>
      <c r="C46" s="88"/>
      <c r="D46" s="88"/>
      <c r="E46" s="88"/>
      <c r="F46" s="88"/>
      <c r="G46" s="88"/>
      <c r="H46" s="88"/>
      <c r="I46" s="88"/>
      <c r="J46" s="88"/>
      <c r="K46" s="89" t="s">
        <v>85</v>
      </c>
      <c r="L46" s="88"/>
      <c r="M46" s="88"/>
      <c r="N46" s="88"/>
      <c r="O46" s="88"/>
      <c r="P46" s="88"/>
      <c r="Q46" s="88"/>
      <c r="R46" s="90"/>
    </row>
  </sheetData>
  <mergeCells count="64">
    <mergeCell ref="A45:R45"/>
    <mergeCell ref="J40:L40"/>
    <mergeCell ref="G9:H9"/>
    <mergeCell ref="I9:J9"/>
    <mergeCell ref="G42:I42"/>
    <mergeCell ref="P41:R41"/>
    <mergeCell ref="E16:I16"/>
    <mergeCell ref="J1:R1"/>
    <mergeCell ref="I10:J10"/>
    <mergeCell ref="K10:L10"/>
    <mergeCell ref="B6:R6"/>
    <mergeCell ref="A1:I1"/>
    <mergeCell ref="D40:F40"/>
    <mergeCell ref="P40:R40"/>
    <mergeCell ref="B16:B17"/>
    <mergeCell ref="K46:R46"/>
    <mergeCell ref="E9:F9"/>
    <mergeCell ref="D42:F42"/>
    <mergeCell ref="I12:J12"/>
    <mergeCell ref="J2:R2"/>
    <mergeCell ref="K12:L12"/>
    <mergeCell ref="M12:N12"/>
    <mergeCell ref="G41:I41"/>
    <mergeCell ref="J42:L42"/>
    <mergeCell ref="P42:R42"/>
    <mergeCell ref="E11:F11"/>
    <mergeCell ref="G40:I40"/>
    <mergeCell ref="A44:R44"/>
    <mergeCell ref="Q16:Q17"/>
    <mergeCell ref="O12:P12"/>
    <mergeCell ref="A46:J46"/>
    <mergeCell ref="A42:C42"/>
    <mergeCell ref="J41:L41"/>
    <mergeCell ref="K11:L11"/>
    <mergeCell ref="A2:I2"/>
    <mergeCell ref="M11:N11"/>
    <mergeCell ref="E10:F10"/>
    <mergeCell ref="M42:O42"/>
    <mergeCell ref="G10:H10"/>
    <mergeCell ref="M10:N10"/>
    <mergeCell ref="M41:O41"/>
    <mergeCell ref="A14:R14"/>
    <mergeCell ref="D16:D17"/>
    <mergeCell ref="P16:P17"/>
    <mergeCell ref="A40:C40"/>
    <mergeCell ref="A15:R15"/>
    <mergeCell ref="O11:P11"/>
    <mergeCell ref="K9:L9"/>
    <mergeCell ref="M9:N9"/>
    <mergeCell ref="A16:A17"/>
    <mergeCell ref="O9:P9"/>
    <mergeCell ref="R16:R17"/>
    <mergeCell ref="C16:C17"/>
    <mergeCell ref="J16:O16"/>
    <mergeCell ref="O10:P10"/>
    <mergeCell ref="G11:H11"/>
    <mergeCell ref="A38:D38"/>
    <mergeCell ref="M40:O40"/>
    <mergeCell ref="I11:J11"/>
    <mergeCell ref="E12:F12"/>
    <mergeCell ref="A41:C41"/>
    <mergeCell ref="G12:H12"/>
    <mergeCell ref="A8:D8"/>
    <mergeCell ref="D41:F41"/>
  </mergeCells>
  <phoneticPr fontId="40"/>
  <conditionalFormatting sqref="A18:R37">
    <cfRule type="expression" dxfId="1" priority="1">
      <formula>$P18&lt;0</formula>
    </cfRule>
    <cfRule type="expression" dxfId="0" priority="2">
      <formula>$P18&gt;500000</formula>
    </cfRule>
  </conditionalFormatting>
  <dataValidations count="1">
    <dataValidation type="list" allowBlank="1" promptTitle="雇用形態" prompt="雇用形態を選択してください" sqref="D18:D37" xr:uid="{00000000-0002-0000-0000-000000000000}">
      <formula1>"正社員,契約社員,パート,アルバイト,派遣社員,業務委託"</formula1>
    </dataValidation>
  </dataValidations>
  <pageMargins left="0.5" right="0.5" top="0.75" bottom="0.75" header="0.3" footer="0.3"/>
  <pageSetup paperSize="9" fitToHeight="0" orientation="landscape"/>
  <headerFooter>
    <oddHeader>&amp;L&amp;9 TECH READS® × KYOMEILABS | 給与計算表&amp;R&amp;8 Qualitex Trading LLC | &amp;D</oddHeader>
    <oddFooter>&amp;C&amp;7 © 2026 Qualitex Trading LLC. All Rights Reserved. |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給与計算表</vt:lpstr>
      <vt:lpstr>給与計算表!Print_Titles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給与計算表 | Payroll Calculation Sheet</dc:title>
  <dc:subject>日本の中小企業向け給与計算テンプレート | Japanese SMB Payroll Template</dc:subject>
  <dc:creator>Qualitex Trading LLC</dc:creator>
  <cp:keywords>給与計算, 社会保険, 所得税, 住民税, 厚生年金, 健康保険, 雇用保険, TECH READS, KYOMEILABS, Qualitex Trading LLC, Japan Payroll, SMB Japan</cp:keywords>
  <dc:description>TECH READS® × KYOMEILABS Business Suite — 給与計算表 (Payroll Calculation Sheet). 社会保険・所得税・住民税の自動計算対応。印鑑欄付き。Developed by Qualitex Trading LLC. © 2026 All Rights Reserved.</dc:description>
  <cp:lastModifiedBy>ZAIN KHAN</cp:lastModifiedBy>
  <dcterms:created xsi:type="dcterms:W3CDTF">2026-06-07T20:51:01Z</dcterms:created>
  <dcterms:modified xsi:type="dcterms:W3CDTF">2026-06-07T20:55:11Z</dcterms:modified>
  <cp:category>Business / 給与・人事</cp:category>
</cp:coreProperties>
</file>